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80" windowHeight="1155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<sst xmlns="http://schemas.openxmlformats.org/spreadsheetml/2006/main" count="42" uniqueCount="30">
  <si>
    <t>基准日（2026年9月20日）</t>
  </si>
  <si>
    <t>单位：人民币元</t>
  </si>
  <si>
    <t>序号</t>
  </si>
  <si>
    <t>债务人名称</t>
  </si>
  <si>
    <t>所在地</t>
  </si>
  <si>
    <t>本金</t>
  </si>
  <si>
    <t>利息</t>
  </si>
  <si>
    <t>代垫费用</t>
  </si>
  <si>
    <t>保证人</t>
  </si>
  <si>
    <t>抵押物</t>
  </si>
  <si>
    <t>当前资产状况</t>
  </si>
  <si>
    <t>泉州鼎奂供应链管理有限公司</t>
  </si>
  <si>
    <t>泉州市</t>
  </si>
  <si>
    <t>鼎丰集团（中国）有限公司、福建爱都工贸有限公司、洪明显、施鸿娇</t>
  </si>
  <si>
    <t>景宁外舍古镇旅游投资发展有限公司位于景宁畲族自治县红星街道朝凤路403、423、415号三幢商业楼，建筑面积1007.03㎡。</t>
  </si>
  <si>
    <t>停业</t>
  </si>
  <si>
    <t>石狮拓夫纺织贸易有限公司</t>
  </si>
  <si>
    <t>晋江龙之族工贸发展有限公司、施加胜、施玲雅</t>
  </si>
  <si>
    <t>无</t>
  </si>
  <si>
    <t>福建凯微通信电子技术有限公司</t>
  </si>
  <si>
    <t>泉州泽仕通科技有限公司，林志华、李玉雅、云南泽仕通房地产开发有限公司</t>
  </si>
  <si>
    <t>重庆百俊园林工程有限公司</t>
  </si>
  <si>
    <t>重庆市</t>
  </si>
  <si>
    <t>何国均、刘渝弟、刘静、刘咏梅</t>
  </si>
  <si>
    <t>重庆慕丰实业发展有限公司</t>
  </si>
  <si>
    <t>重庆渝世弟物业发展有限公司、刘渝弟、刘咏梅、刘静</t>
  </si>
  <si>
    <t>重庆海丰建设工程集团有限公司</t>
  </si>
  <si>
    <t>周长宾、肖华安</t>
  </si>
  <si>
    <t>抵押物为周长宾、肖华安名下南岸区南坪街道南城大道28号3单元第2层的商业用房提供抵押担保，建筑面积1537.63平方米。</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</si>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</sst>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7">
    <font>
      <sz val="11"/>
      <color theme="1"/>
      <name val="宋体"/>
      <charset val="134"/>
      <scheme val="minor"/>
    </font>
    <font>
      <b/>
      <sz val="11"/>
      <color theme="1"/>
      <name val="宋体"/>
      <charset val="134"/>
      <scheme val="minor"/>
    </font>
    <font>
      <sz val="10"/>
      <color theme="1"/>
      <name val="宋体"/>
      <charset val="134"/>
      <scheme val="minor"/>
    </font>
    <font>
      <b/>
      <sz val="18"/>
      <color theme="1"/>
      <name val="宋体"/>
      <charset val="134"/>
      <scheme val="minor"/>
    </font>
    <font>
      <sz val="12"/>
      <name val="Times New Roman"/>
      <charset val="134"/>
    </font>
    <font>
      <sz val="11"/>
      <color theme="1"/>
      <name val="宋体"/>
      <charset val="134"/>
    </font>
    <font>
      <sz val="12"/>
      <color theme="1"/>
      <name val="宋体"/>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wrapText="1"/>
    </xf>
    <xf numFmtId="176" fontId="0" fillId="0" borderId="0" xfId="0" applyNumberFormat="1" applyFill="1" applyBorder="1" applyAlignment="1">
      <alignment horizontal="center" vertical="center"/>
    </xf>
    <xf numFmtId="176" fontId="2" fillId="0" borderId="0" xfId="0" applyNumberFormat="1" applyFont="1" applyFill="1" applyBorder="1" applyAlignment="1">
      <alignment horizontal="left" vertical="center"/>
    </xf>
    <xf numFmtId="0" fontId="0" fillId="0" borderId="0" xfId="0"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0" fillId="0" borderId="0" xfId="0" applyFill="1" applyBorder="1" applyAlignment="1">
      <alignment vertical="center"/>
    </xf>
    <xf numFmtId="176" fontId="0" fillId="0" borderId="0" xfId="0" applyNumberFormat="1" applyFill="1" applyBorder="1" applyAlignment="1">
      <alignment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0" fillId="0" borderId="1" xfId="0" applyNumberFormat="1" applyFill="1" applyBorder="1" applyAlignment="1">
      <alignment horizontal="center" vertical="center"/>
    </xf>
    <xf numFmtId="0" fontId="2"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176" fontId="2" fillId="0" borderId="1" xfId="0" applyNumberFormat="1" applyFont="1" applyFill="1" applyBorder="1" applyAlignment="1">
      <alignment horizontal="left" vertical="center"/>
    </xf>
    <xf numFmtId="0" fontId="1" fillId="0" borderId="0" xfId="0" applyFont="1" applyFill="1"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0baec34b\Users\WUJUNH~1.COA\AppData\Local\Temp\NTKOFTmpFiles\&#21281;&#2468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row r="3">
          <cell r="A3" t="str">
            <v>福建凯微通信电子技术有限公司</v>
          </cell>
          <cell r="B3">
            <v>2742743.67</v>
          </cell>
          <cell r="C3">
            <v>19447863.9</v>
          </cell>
          <cell r="D3">
            <v>36044914.74</v>
          </cell>
          <cell r="E3">
            <v>0</v>
          </cell>
          <cell r="F3">
            <v>19447863.9</v>
          </cell>
          <cell r="G3">
            <v>36044914.74</v>
          </cell>
          <cell r="H3">
            <v>0</v>
          </cell>
          <cell r="I3">
            <v>38787658.41</v>
          </cell>
        </row>
        <row r="4">
          <cell r="A4" t="str">
            <v>泉州鼎奂供应链管理有限公司</v>
          </cell>
          <cell r="B4">
            <v>3255427.71</v>
          </cell>
          <cell r="C4">
            <v>44499791.27</v>
          </cell>
          <cell r="D4">
            <v>10981168.7</v>
          </cell>
          <cell r="E4">
            <v>0</v>
          </cell>
          <cell r="F4">
            <v>44499788.52</v>
          </cell>
          <cell r="G4">
            <v>10981168.7</v>
          </cell>
          <cell r="H4">
            <v>0</v>
          </cell>
          <cell r="I4">
            <v>14236596.41</v>
          </cell>
        </row>
        <row r="5">
          <cell r="A5" t="str">
            <v>石狮拓夫纺织贸易有限公司</v>
          </cell>
          <cell r="B5">
            <v>2227583.68</v>
          </cell>
          <cell r="C5">
            <v>22058997.15</v>
          </cell>
          <cell r="D5">
            <v>11579230.08</v>
          </cell>
          <cell r="E5">
            <v>0</v>
          </cell>
          <cell r="F5">
            <v>22058997.15</v>
          </cell>
          <cell r="G5">
            <v>11579230.08</v>
          </cell>
          <cell r="H5">
            <v>0</v>
          </cell>
          <cell r="I5">
            <v>13806813.76</v>
          </cell>
        </row>
        <row r="6">
          <cell r="A6" t="str">
            <v>重庆百俊园林工程有限公司</v>
          </cell>
          <cell r="B6">
            <v>49108698.76</v>
          </cell>
          <cell r="C6">
            <v>29994262.49</v>
          </cell>
          <cell r="D6">
            <v>0</v>
          </cell>
          <cell r="E6">
            <v>9283045.79</v>
          </cell>
          <cell r="F6">
            <v>14566484.09</v>
          </cell>
          <cell r="G6">
            <v>0</v>
          </cell>
          <cell r="H6">
            <v>9283045.79</v>
          </cell>
          <cell r="I6">
            <v>58391744.55</v>
          </cell>
        </row>
        <row r="7">
          <cell r="A7" t="str">
            <v>重庆海丰建设工程集团有限公司</v>
          </cell>
        </row>
        <row r="7">
          <cell r="C7">
            <v>20000000</v>
          </cell>
          <cell r="D7">
            <v>0</v>
          </cell>
          <cell r="E7">
            <v>8508836.17</v>
          </cell>
          <cell r="F7">
            <v>20000000</v>
          </cell>
          <cell r="G7">
            <v>0</v>
          </cell>
        </row>
        <row r="7">
          <cell r="I7">
            <v>2889541.3</v>
          </cell>
        </row>
        <row r="8">
          <cell r="A8" t="str">
            <v>重庆慕丰实业发展有限公司</v>
          </cell>
          <cell r="B8">
            <v>39074396.4</v>
          </cell>
          <cell r="C8">
            <v>34999450</v>
          </cell>
          <cell r="D8">
            <v>0</v>
          </cell>
          <cell r="E8">
            <v>8769733.67</v>
          </cell>
          <cell r="F8">
            <v>33698458.76</v>
          </cell>
          <cell r="G8">
            <v>0</v>
          </cell>
          <cell r="H8">
            <v>8769733.67</v>
          </cell>
          <cell r="I8">
            <v>47844130.07</v>
          </cell>
        </row>
        <row r="9">
          <cell r="A9" t="str">
            <v>总计</v>
          </cell>
          <cell r="B9">
            <v>96408850.22</v>
          </cell>
          <cell r="C9">
            <v>171000364.81</v>
          </cell>
          <cell r="D9">
            <v>58605313.52</v>
          </cell>
          <cell r="E9">
            <v>26561615.63</v>
          </cell>
          <cell r="F9">
            <v>154271592.42</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048576"/>
  <sheetViews>
    <sheetView tabSelected="1" workbookViewId="0">
      <selection activeCell="F8" sqref="F8"/>
    </sheetView>
  </sheetViews>
  <sheetFormatPr defaultColWidth="9" defaultRowHeight="13.5"/>
  <cols>
    <col min="1" max="1" width="7.75" style="1" customWidth="1"/>
    <col min="2" max="2" width="31.625" style="3" customWidth="1"/>
    <col min="3" max="3" width="9" style="1"/>
    <col min="4" max="4" width="16.875" style="4" customWidth="1"/>
    <col min="5" max="5" width="17.25" style="4" customWidth="1"/>
    <col min="6" max="6" width="13.875" style="4" customWidth="1"/>
    <col min="7" max="7" width="27" style="5" customWidth="1"/>
    <col min="8" max="8" width="31.75" style="6" customWidth="1"/>
    <col min="9" max="9" width="9" style="1" customWidth="1"/>
    <col min="10" max="10" width="9" style="3"/>
    <col min="11" max="16384" width="9" style="1"/>
  </cols>
  <sheetData>
    <row r="1" s="1" customFormat="1" ht="32" customHeight="1" spans="1:10">
      <c r="A1" s="7" t="s">
        <v>0</v>
      </c>
      <c r="B1" s="8"/>
      <c r="C1" s="9"/>
      <c r="D1" s="10"/>
      <c r="E1" s="4"/>
      <c r="F1" s="4"/>
      <c r="G1" s="5"/>
      <c r="H1" s="6" t="s">
        <v>1</v>
      </c>
      <c r="J1" s="3"/>
    </row>
    <row r="2" s="2" customFormat="1" ht="43" customHeight="1" spans="1:10">
      <c r="A2" s="11" t="s">
        <v>2</v>
      </c>
      <c r="B2" s="11" t="s">
        <v>3</v>
      </c>
      <c r="C2" s="11" t="s">
        <v>4</v>
      </c>
      <c r="D2" s="11" t="s">
        <v>5</v>
      </c>
      <c r="E2" s="11" t="s">
        <v>6</v>
      </c>
      <c r="F2" s="11" t="s">
        <v>7</v>
      </c>
      <c r="G2" s="11" t="s">
        <v>8</v>
      </c>
      <c r="H2" s="11" t="s">
        <v>9</v>
      </c>
      <c r="I2" s="11" t="s">
        <v>10</v>
      </c>
      <c r="J2" s="24"/>
    </row>
    <row r="3" s="1" customFormat="1" ht="69" customHeight="1" spans="1:10">
      <c r="A3" s="12">
        <v>1</v>
      </c>
      <c r="B3" s="13" t="s">
        <v>11</v>
      </c>
      <c r="C3" s="14" t="s">
        <v>12</v>
      </c>
      <c r="D3" s="15">
        <f>VLOOKUP(B3,[1]Sheet3!$A$3:$F$9,6,FALSE)</f>
        <v>44499788.52</v>
      </c>
      <c r="E3" s="15">
        <f>VLOOKUP(B3,[1]Sheet3!$A$3:$I$8,9,FALSE)</f>
        <v>14236596.41</v>
      </c>
      <c r="F3" s="15">
        <v>0</v>
      </c>
      <c r="G3" s="16" t="s">
        <v>13</v>
      </c>
      <c r="H3" s="17" t="s">
        <v>14</v>
      </c>
      <c r="I3" s="25" t="s">
        <v>15</v>
      </c>
      <c r="J3" s="3"/>
    </row>
    <row r="4" s="1" customFormat="1" ht="30" customHeight="1" spans="1:10">
      <c r="A4" s="18">
        <v>2</v>
      </c>
      <c r="B4" s="13" t="s">
        <v>16</v>
      </c>
      <c r="C4" s="14" t="s">
        <v>12</v>
      </c>
      <c r="D4" s="15">
        <f>VLOOKUP(B4,[1]Sheet3!$A$3:$F$9,6,FALSE)</f>
        <v>22058997.15</v>
      </c>
      <c r="E4" s="15">
        <f>VLOOKUP(B4,[1]Sheet3!$A$3:$I$8,9,FALSE)</f>
        <v>13806813.76</v>
      </c>
      <c r="F4" s="15">
        <v>0</v>
      </c>
      <c r="G4" s="16" t="s">
        <v>17</v>
      </c>
      <c r="H4" s="17" t="s">
        <v>18</v>
      </c>
      <c r="I4" s="25" t="s">
        <v>15</v>
      </c>
      <c r="J4" s="3"/>
    </row>
    <row r="5" s="1" customFormat="1" ht="43" customHeight="1" spans="1:10">
      <c r="A5" s="12">
        <v>3</v>
      </c>
      <c r="B5" s="19" t="s">
        <v>19</v>
      </c>
      <c r="C5" s="14" t="s">
        <v>12</v>
      </c>
      <c r="D5" s="15">
        <f>VLOOKUP(B5,[1]Sheet3!$A$3:$F$9,6,FALSE)</f>
        <v>19447863.9</v>
      </c>
      <c r="E5" s="15">
        <f>VLOOKUP(B5,[1]Sheet3!$A$3:$I$8,9,FALSE)</f>
        <v>38787658.41</v>
      </c>
      <c r="F5" s="15">
        <v>0</v>
      </c>
      <c r="G5" s="16" t="s">
        <v>20</v>
      </c>
      <c r="H5" s="17" t="s">
        <v>18</v>
      </c>
      <c r="I5" s="25" t="s">
        <v>15</v>
      </c>
      <c r="J5" s="3"/>
    </row>
    <row r="6" s="1" customFormat="1" ht="30" customHeight="1" spans="1:10">
      <c r="A6" s="18">
        <v>4</v>
      </c>
      <c r="B6" s="19" t="s">
        <v>21</v>
      </c>
      <c r="C6" s="14" t="s">
        <v>22</v>
      </c>
      <c r="D6" s="15">
        <f>VLOOKUP(B6,[1]Sheet3!$A$3:$F$9,6,FALSE)</f>
        <v>14566484.09</v>
      </c>
      <c r="E6" s="15">
        <f>VLOOKUP(B6,[1]Sheet3!$A$3:$I$8,9,FALSE)</f>
        <v>58391744.55</v>
      </c>
      <c r="F6" s="15">
        <v>0</v>
      </c>
      <c r="G6" s="16" t="s">
        <v>23</v>
      </c>
      <c r="H6" s="17" t="s">
        <v>18</v>
      </c>
      <c r="I6" s="25" t="s">
        <v>15</v>
      </c>
      <c r="J6" s="3"/>
    </row>
    <row r="7" s="1" customFormat="1" ht="36" customHeight="1" spans="1:10">
      <c r="A7" s="12">
        <v>5</v>
      </c>
      <c r="B7" s="19" t="s">
        <v>24</v>
      </c>
      <c r="C7" s="14" t="s">
        <v>22</v>
      </c>
      <c r="D7" s="15">
        <f>VLOOKUP(B7,[1]Sheet3!$A$3:$F$9,6,FALSE)</f>
        <v>33698458.76</v>
      </c>
      <c r="E7" s="15">
        <f>VLOOKUP(B7,[1]Sheet3!$A$3:$I$8,9,FALSE)</f>
        <v>47844130.07</v>
      </c>
      <c r="F7" s="15">
        <v>0</v>
      </c>
      <c r="G7" s="16" t="s">
        <v>25</v>
      </c>
      <c r="H7" s="17" t="s">
        <v>18</v>
      </c>
      <c r="I7" s="25" t="s">
        <v>15</v>
      </c>
      <c r="J7" s="3"/>
    </row>
    <row r="8" s="1" customFormat="1" ht="63" customHeight="1" spans="1:10">
      <c r="A8" s="18">
        <v>6</v>
      </c>
      <c r="B8" s="19" t="s">
        <v>26</v>
      </c>
      <c r="C8" s="14" t="s">
        <v>22</v>
      </c>
      <c r="D8" s="15">
        <f>VLOOKUP(B8,[1]Sheet3!$A$3:$F$9,6,FALSE)</f>
        <v>20000000</v>
      </c>
      <c r="E8" s="15">
        <f>VLOOKUP(B8,[1]Sheet3!$A$3:$I$8,9,FALSE)</f>
        <v>2889541.3</v>
      </c>
      <c r="F8" s="15">
        <v>27300</v>
      </c>
      <c r="G8" s="16" t="s">
        <v>27</v>
      </c>
      <c r="H8" s="17" t="s">
        <v>28</v>
      </c>
      <c r="I8" s="25" t="s">
        <v>15</v>
      </c>
      <c r="J8" s="3"/>
    </row>
    <row r="9" s="1" customFormat="1" ht="27" customHeight="1" spans="1:10">
      <c r="A9" s="20" t="s">
        <v>29</v>
      </c>
      <c r="B9" s="21"/>
      <c r="C9" s="22"/>
      <c r="D9" s="15">
        <f>SUM(D3:D8)</f>
        <v>154271592.42</v>
      </c>
      <c r="E9" s="15">
        <f>SUM(E3:E8)</f>
        <v>175956484.5</v>
      </c>
      <c r="F9" s="15">
        <f>SUM(F3:F8)</f>
        <v>27300</v>
      </c>
      <c r="G9" s="23"/>
      <c r="H9" s="17"/>
      <c r="I9" s="25"/>
      <c r="J9" s="3"/>
    </row>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mergeCells count="1">
    <mergeCell ref="A9:C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吴俊慧</dc:creator>
  <cp:lastModifiedBy>吴俊慧</cp:lastModifiedBy>
  <dcterms:created xsi:type="dcterms:W3CDTF">2026-09-30T02:30:00Z</dcterms:created>
  <dcterms:modified xsi:type="dcterms:W3CDTF">2026-09-30T02:48:00Z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D665065E08D7435092C784EB9BFA7B98_13</vt:lpwstr>
  </property>
  <property fmtid="{D5CDD505-2E9C-101B-9397-08002B2CF9AE}" pid="3" name="SV_QUERY_LIST_4F35BF76-6C0D-4D9B-82B2-816C12CF3733">
    <vt:lpwstr>empty_477D106A-C0D6-4607-AEBD-E2C9D60EA279</vt:lpwstr>
  </property>
  <property fmtid="{D5CDD505-2E9C-101B-9397-08002B2CF9AE}" pid="4" name="KSOProductBuildVer">
    <vt:lpwstr>2052-12.8.2.18606</vt:lpwstr>
  </property>
</Properties>
</file>