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1" activeTab="1"/>
  </bookViews>
  <sheets>
    <sheet name="1" sheetId="1" state="hidden" r:id="rId1"/>
    <sheet name="债权资产" sheetId="2" r:id="rId2"/>
    <sheet name="其他资产" sheetId="3" r:id="rId3"/>
  </sheets>
  <definedNames>
    <definedName name="_xlnm._FilterDatabase" localSheetId="1" hidden="1">债权资产!$A$2:$J$15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<sst xmlns="http://schemas.openxmlformats.org/spreadsheetml/2006/main" count="148" uniqueCount="107">
  <si>
    <t>序号</t>
  </si>
  <si>
    <t>债务人名称</t>
  </si>
  <si>
    <t>借款合同编号</t>
  </si>
  <si>
    <t>担保人名称</t>
  </si>
  <si>
    <t>担保合同
编号</t>
  </si>
  <si>
    <t>债务人
所在地</t>
  </si>
  <si>
    <t>本金余额</t>
  </si>
  <si>
    <t>利息金额</t>
  </si>
  <si>
    <t>抵押物/查封物</t>
  </si>
  <si>
    <t>基准日</t>
  </si>
  <si>
    <t>占比</t>
  </si>
  <si>
    <t>执行法院</t>
  </si>
  <si>
    <t>执行进展</t>
  </si>
  <si>
    <t>福建涵祥光电有限公司</t>
  </si>
  <si>
    <t xml:space="preserve">
PTGDZ15046D02、
PTGDZ15046D03</t>
  </si>
  <si>
    <t>林东旋、莆田市飞旋房地产开发有限公司、卢志彤、林鹏、林润莹</t>
  </si>
  <si>
    <t>PTGDZ15046B01、
PTGDZ15046B02、
PTGDZ15046B03、
PTGDZ15046B04</t>
  </si>
  <si>
    <t>福建省莆田市</t>
  </si>
  <si>
    <t>抵押资产：林鹏名下位于福建省莆田市涵江区涵西街道涵华西路1669号101-106、201、301的房产作抵押，总建筑面积6442.8平方米，土地面积1181.04平方米，抵押物评估总价为19983.37万元。（二押）</t>
  </si>
  <si>
    <t>莆田市涵江区法院</t>
  </si>
  <si>
    <t>取得提存租金裁定</t>
  </si>
  <si>
    <t>福建省莆田市兴达化肥有限公司</t>
  </si>
  <si>
    <t>PTGDZ15049D02、
PTGDZ15049D03</t>
  </si>
  <si>
    <t>林东旋、莆田市飞旋房地产开发有限公司、卢志彤、林鹏、梁国森</t>
  </si>
  <si>
    <t xml:space="preserve">PTGDZ15049B01、
PTGDZ15049B02、
PTGDZ15049B03、
PTGDZ15049B04、PTGDZ15049B05
</t>
  </si>
  <si>
    <t>抵押资产：林鹏名下位于福建省莆田市位于涵江区涵西街道涵华西路1669号101-106、201、301的房产作抵押总建筑面积6442.8平方米，土地面积1181.04平方米，抵押物评估总价为19983.37万元。（一押）</t>
  </si>
  <si>
    <t>美的世家电器(福建)有限公司</t>
  </si>
  <si>
    <t>PTGDZ15043D02、
PTGDZ15043D03、
PTGDZ15043D04、
PTGDZ15043D05、
PTGDZ15043D06、
PTGDZ15043D07</t>
  </si>
  <si>
    <t>陈锋、林舒铭、莆田市涵江第二建筑工程有限公司、林东旋、莆田市飞旋商务大酒店有限公司、莆田市飞旋房地产开发有限公司</t>
  </si>
  <si>
    <t xml:space="preserve">PTGDZ15043B01、
PTGDZ15043B02、
PTGDZ15043B03、
PTGDZ15043B04、PTGDZ15043B05、
PTGDZ15043B06
</t>
  </si>
  <si>
    <t>抵押资产：陈锋名下位于福建省莆田市涵江区涵西街道延宁社区东埕尾168号4号楼101室房产抵押担保，建筑面积3622.56平方米、使用权面积：1656.18平方米。</t>
  </si>
  <si>
    <t>莆田市涵江区永兴电子有限公司</t>
  </si>
  <si>
    <t>PTGDZ15036D02、
PTGDZ15036D03、
PTGDZ15036D04</t>
  </si>
  <si>
    <t>刘雪丽、苏颖、卢志彤、林东旋、莆田市飞旋商务大酒店有限公司、莆田市飞旋房地产开发有限公司</t>
  </si>
  <si>
    <t>PTGDZ15036B01、
PTGDZ15036B02、PTGDZ15036B03、
PTGDZ15036B04、PTGDZ15036B05、
PTGDZ15036B06</t>
  </si>
  <si>
    <t>抵押资产：（1）刘雪丽名下位于福建省莆田市城厢区凤凰山街道学园中街88号401-412室的房产作抵押，建筑面积1576.05平方米土地使用权面积187.07平方米；（2）卢志彤名下位于福建省莆田市涵江区涵西街道顶铺路538弄1号楼109、110、111室的房产作抵押，建筑面积734.01平方米，土地使用权面积198.36平方米。</t>
  </si>
  <si>
    <t>莆田市城厢区人民法院</t>
  </si>
  <si>
    <t>执行中</t>
  </si>
  <si>
    <t>莆田市永兴服装有限公司</t>
  </si>
  <si>
    <t>PTGDD17003</t>
  </si>
  <si>
    <t>莆田市涵江第二建筑工程有限公司、林东旋、莆田市飞旋商务大酒店有限公司、莆田市飞旋房地产开发有限公司、卢志彤、卢志毅</t>
  </si>
  <si>
    <t xml:space="preserve">PTGDD17003B01、PTGDD17003B02、
PTGDD17003B03、PTGDD17003B04、PTGDD17003B05、PTGDD17003B06
</t>
  </si>
  <si>
    <t>查封资产：莆田市飞旋房地产开发有限公司名下位于莆田涵江区江口镇赤岗街298号“飞旋·华侨家园”76套房屋（面积合计8679.08㎡）及位于涵江区涵西街道涵华西路1669号37个车位。</t>
  </si>
  <si>
    <t>执行异议之诉二审中</t>
  </si>
  <si>
    <t>合计</t>
  </si>
  <si>
    <t>标的资产清单1（基准日2026年7月31日）</t>
  </si>
  <si>
    <t>借款人名称</t>
  </si>
  <si>
    <t>所在地</t>
  </si>
  <si>
    <t>币种</t>
  </si>
  <si>
    <t>本金</t>
  </si>
  <si>
    <t>利息</t>
  </si>
  <si>
    <t>代垫费用</t>
  </si>
  <si>
    <r>
      <rPr>
        <sz val="12"/>
        <color theme="1"/>
        <rFont val="仿宋_GB2312"/>
        <charset val="134"/>
      </rPr>
      <t>抵押</t>
    </r>
    <r>
      <rPr>
        <sz val="12"/>
        <color theme="1"/>
        <rFont val="Times New Roman"/>
        <charset val="134"/>
      </rPr>
      <t>/</t>
    </r>
    <r>
      <rPr>
        <sz val="12"/>
        <color theme="1"/>
        <rFont val="仿宋_GB2312"/>
        <charset val="134"/>
      </rPr>
      <t>担保情况</t>
    </r>
  </si>
  <si>
    <t>当前资产状况</t>
  </si>
  <si>
    <t>福建六建集团有限公司（福之家项目）</t>
  </si>
  <si>
    <t>福建省福州市</t>
  </si>
  <si>
    <t>人民币</t>
  </si>
  <si>
    <r>
      <rPr>
        <sz val="12"/>
        <color theme="1"/>
        <rFont val="仿宋_GB2312"/>
        <charset val="134"/>
      </rPr>
      <t>1、闽侯县上街镇源通东路136号钱隆公馆B区地下一层138个车位；
2、成都市成华区双林路228号“福晟钱隆天下”地下一层49个车位抵押，共1554.83</t>
    </r>
    <r>
      <rPr>
        <sz val="12"/>
        <color theme="1"/>
        <rFont val="宋体"/>
        <charset val="134"/>
      </rPr>
      <t>㎡</t>
    </r>
    <r>
      <rPr>
        <sz val="12"/>
        <color theme="1"/>
        <rFont val="仿宋_GB2312"/>
        <charset val="134"/>
      </rPr>
      <t>；
3、上海世茂建设有限公司、福建福晟集团有限公司、潘伟明、陈伟红提供担保。</t>
    </r>
  </si>
  <si>
    <t>停止经营</t>
  </si>
  <si>
    <t>福建六建集团有限公司（凯周项目）</t>
  </si>
  <si>
    <t>1、福州钱隆鼎晟房地产开发有限公司位于福州市仓山区站前路东侧（显昌汽车配件公司城门地块北侧地块二）16.68亩国有出让城镇住宅用地使用权；
2、上海世茂建设有限公司提供担保。</t>
  </si>
  <si>
    <t>福建六建集团有限公司（盛港项目）</t>
  </si>
  <si>
    <t>湖南省长沙市</t>
  </si>
  <si>
    <r>
      <rPr>
        <sz val="12"/>
        <color theme="1"/>
        <rFont val="仿宋_GB2312"/>
        <charset val="134"/>
      </rPr>
      <t>1.湘潭市金九置业有限公司名下位于湖南省湘潭市湘潭九华示范区九华大道以西，伏林东路以北的国有建设用地，土地面积为59,709.75</t>
    </r>
    <r>
      <rPr>
        <sz val="12"/>
        <color theme="1"/>
        <rFont val="宋体"/>
        <charset val="134"/>
      </rPr>
      <t>㎡</t>
    </r>
    <r>
      <rPr>
        <sz val="12"/>
        <color theme="1"/>
        <rFont val="仿宋_GB2312"/>
        <charset val="134"/>
      </rPr>
      <t>，用途为商服、住宅用地；
2.湖南亿斐房地产开发有限公司名下位于湖南省长沙市天心区暮云街道中意二路的国有建设用地，土地面积为 17977.00</t>
    </r>
    <r>
      <rPr>
        <sz val="12"/>
        <color theme="1"/>
        <rFont val="宋体"/>
        <charset val="134"/>
      </rPr>
      <t>㎡</t>
    </r>
    <r>
      <rPr>
        <sz val="12"/>
        <color theme="1"/>
        <rFont val="仿宋_GB2312"/>
        <charset val="134"/>
      </rPr>
      <t>，用途为住宅、商业用地；
3.福建福晟集团有限公司、潘伟明、陈伟红、上海世茂建设有限公司提供连带责任保证</t>
    </r>
  </si>
  <si>
    <t>福建省明通建设集团有限公司</t>
  </si>
  <si>
    <r>
      <rPr>
        <sz val="12"/>
        <color theme="1"/>
        <rFont val="仿宋_GB2312"/>
        <charset val="134"/>
      </rPr>
      <t>1.湖南亿斐房地产开发有限公司名下位于湖南省长沙市南托街道南塘村，沿江村国有建设用地使用权，土地面积为58,599.30</t>
    </r>
    <r>
      <rPr>
        <sz val="12"/>
        <color theme="1"/>
        <rFont val="宋体"/>
        <charset val="134"/>
      </rPr>
      <t>㎡</t>
    </r>
    <r>
      <rPr>
        <sz val="12"/>
        <color theme="1"/>
        <rFont val="仿宋_GB2312"/>
        <charset val="134"/>
      </rPr>
      <t>，用途为住宅、商业用地；
2.上海世茂建设有限公司提供连带责任保证。</t>
    </r>
  </si>
  <si>
    <t>福建拓福房地产有限公司</t>
  </si>
  <si>
    <r>
      <rPr>
        <sz val="12"/>
        <color theme="1"/>
        <rFont val="仿宋_GB2312"/>
        <charset val="134"/>
      </rPr>
      <t>1.福州市仓山区连江南路东侧、雁头路北侧-拓福广场负一层14299.99</t>
    </r>
    <r>
      <rPr>
        <sz val="12"/>
        <color theme="1"/>
        <rFont val="宋体"/>
        <charset val="134"/>
      </rPr>
      <t>㎡</t>
    </r>
    <r>
      <rPr>
        <sz val="12"/>
        <color theme="1"/>
        <rFont val="仿宋_GB2312"/>
        <charset val="134"/>
      </rPr>
      <t>的商业及100个地下车位、拓福广场1-3#楼连接体地面1-6层30103</t>
    </r>
    <r>
      <rPr>
        <sz val="12"/>
        <color theme="1"/>
        <rFont val="宋体"/>
        <charset val="134"/>
      </rPr>
      <t>㎡</t>
    </r>
    <r>
      <rPr>
        <sz val="12"/>
        <color theme="1"/>
        <rFont val="仿宋_GB2312"/>
        <charset val="134"/>
      </rPr>
      <t>商业抵押担保；
2.拓福地产100%股权质押；
3.福建福晟集团及潘伟明、陈伟红夫妇、建银钱隆（福建）投资有限公司、福建穿石投资有限公司、上海世茂建设有限公司提供担保。</t>
    </r>
  </si>
  <si>
    <t>和昌（湖北）置业有限公司</t>
  </si>
  <si>
    <t>湖北省十堰市</t>
  </si>
  <si>
    <r>
      <rPr>
        <sz val="12"/>
        <color theme="1"/>
        <rFont val="仿宋_GB2312"/>
        <charset val="134"/>
      </rPr>
      <t>债务人以其位于湖北省十堰市浙江路和昌国际城在建工程（和昌美食广场C23#商住楼132824.43</t>
    </r>
    <r>
      <rPr>
        <sz val="12"/>
        <color theme="1"/>
        <rFont val="宋体"/>
        <charset val="134"/>
      </rPr>
      <t>㎡</t>
    </r>
    <r>
      <rPr>
        <sz val="12"/>
        <color theme="1"/>
        <rFont val="仿宋_GB2312"/>
        <charset val="134"/>
      </rPr>
      <t>，红星美凯龙国际商城45959.55</t>
    </r>
    <r>
      <rPr>
        <sz val="12"/>
        <color theme="1"/>
        <rFont val="宋体"/>
        <charset val="134"/>
      </rPr>
      <t>㎡</t>
    </r>
    <r>
      <rPr>
        <sz val="12"/>
        <color theme="1"/>
        <rFont val="仿宋_GB2312"/>
        <charset val="134"/>
      </rPr>
      <t>，太和医院东院区38237.52</t>
    </r>
    <r>
      <rPr>
        <sz val="12"/>
        <color theme="1"/>
        <rFont val="宋体"/>
        <charset val="134"/>
      </rPr>
      <t>㎡</t>
    </r>
    <r>
      <rPr>
        <sz val="12"/>
        <color theme="1"/>
        <rFont val="仿宋_GB2312"/>
        <charset val="134"/>
      </rPr>
      <t>，和昌国际城C29#、C31#、C30#、C32#楼27069.55</t>
    </r>
    <r>
      <rPr>
        <sz val="12"/>
        <color theme="1"/>
        <rFont val="宋体"/>
        <charset val="134"/>
      </rPr>
      <t>㎡</t>
    </r>
    <r>
      <rPr>
        <sz val="12"/>
        <color theme="1"/>
        <rFont val="仿宋_GB2312"/>
        <charset val="134"/>
      </rPr>
      <t>）及两处国有建设用地使用权（合计86991.3</t>
    </r>
    <r>
      <rPr>
        <sz val="12"/>
        <color theme="1"/>
        <rFont val="宋体"/>
        <charset val="134"/>
      </rPr>
      <t>㎡）</t>
    </r>
    <r>
      <rPr>
        <sz val="12"/>
        <color theme="1"/>
        <rFont val="仿宋_GB2312"/>
        <charset val="134"/>
      </rPr>
      <t>抵押担保；北京和昌投资有限公司、和昌（十堰）房地产开发有限公司、十堰和昌旅游开发有限公司、吴龙圳提供连带责任保证担保</t>
    </r>
  </si>
  <si>
    <t>维持经营</t>
  </si>
  <si>
    <t>福清裕荣投资有限公司</t>
  </si>
  <si>
    <t>福建省福清市</t>
  </si>
  <si>
    <r>
      <rPr>
        <sz val="12"/>
        <color theme="1"/>
        <rFont val="仿宋_GB2312"/>
        <charset val="134"/>
      </rPr>
      <t>债务人名下位于福清市音西街道音西村裕荣汇项目商业和车位抵押担保。其中商业为裙房302套商业和地下室10套商）,建筑面积合计102,740.13</t>
    </r>
    <r>
      <rPr>
        <sz val="12"/>
        <color theme="1"/>
        <rFont val="宋体"/>
        <charset val="134"/>
      </rPr>
      <t>㎡</t>
    </r>
    <r>
      <rPr>
        <sz val="12"/>
        <color theme="1"/>
        <rFont val="仿宋_GB2312"/>
        <charset val="134"/>
      </rPr>
      <t>；车位为地下室-2层和-3层合计1309 个车位，车位建筑面积为35,756.84</t>
    </r>
    <r>
      <rPr>
        <sz val="12"/>
        <color theme="1"/>
        <rFont val="宋体"/>
        <charset val="134"/>
      </rPr>
      <t>㎡</t>
    </r>
    <r>
      <rPr>
        <sz val="12"/>
        <color theme="1"/>
        <rFont val="仿宋_GB2312"/>
        <charset val="134"/>
      </rPr>
      <t>；湖北天门汉旺房地产开发有限公司、福建华榕世纪城房地产开发有限公司、武汉旺禧能源投资集团有限公司、郑孝旺提供连带责任保证担保（担保金额43500万元）；福建融商洲际实业有限公司以其持有福清裕荣投资有限公司100%股权提供质押担保。</t>
    </r>
  </si>
  <si>
    <t>福建旺禧能源投资有限公司</t>
  </si>
  <si>
    <r>
      <rPr>
        <sz val="12"/>
        <color theme="1"/>
        <rFont val="仿宋_GB2312"/>
        <charset val="134"/>
      </rPr>
      <t>债务人以其对中国石油天然气股份有限公司福建销售分公司的13486万元应收账款提供质押担保；湖北天门汉旺房地产开发有限公司以其名下天门市杨林办事处谌桥村40638.54</t>
    </r>
    <r>
      <rPr>
        <sz val="12"/>
        <color theme="1"/>
        <rFont val="宋体"/>
        <charset val="134"/>
      </rPr>
      <t>㎡</t>
    </r>
    <r>
      <rPr>
        <sz val="12"/>
        <color theme="1"/>
        <rFont val="仿宋_GB2312"/>
        <charset val="134"/>
      </rPr>
      <t>出让住宅商服用地和“汉旺世纪城”项目B区18058.25</t>
    </r>
    <r>
      <rPr>
        <sz val="12"/>
        <color theme="1"/>
        <rFont val="宋体"/>
        <charset val="134"/>
      </rPr>
      <t>㎡共</t>
    </r>
    <r>
      <rPr>
        <sz val="12"/>
        <color theme="1"/>
        <rFont val="仿宋_GB2312"/>
        <charset val="134"/>
      </rPr>
      <t>195套商业房产、福建华榕世纪城房地产开发有限公司以“星汇龙城”项目6226.7</t>
    </r>
    <r>
      <rPr>
        <sz val="12"/>
        <color theme="1"/>
        <rFont val="宋体"/>
        <charset val="134"/>
      </rPr>
      <t>㎡共</t>
    </r>
    <r>
      <rPr>
        <sz val="12"/>
        <color theme="1"/>
        <rFont val="仿宋_GB2312"/>
        <charset val="134"/>
      </rPr>
      <t>78套商铺房产提供抵押担保；郑小灵、陈振良以其持有的福建旺禧能源投资有限公司100%股权提供股权提供质押担保；福建华榕世纪城房地产开发有限公司提供连带保证责任担保。</t>
    </r>
  </si>
  <si>
    <t>福建省信通投资集团股份有限公司</t>
  </si>
  <si>
    <t>中石建基础设施建设有限公司以其施工建设的海南省海口市滨江西污水处理厂项目、河北省大厂县污水集中处理PPP项目、海南省陵水黎族自治县新中医院项目三个项目工程结算回款账户质押担保；福建同源原动力置业有限公司为共同债务人；林青、李菁、福建信通游艇发展有限公司提供连带责任保证担保。</t>
  </si>
  <si>
    <t>停业</t>
  </si>
  <si>
    <t>漳州鸿基房地产开发有限公司</t>
  </si>
  <si>
    <t>福建省漳州市</t>
  </si>
  <si>
    <r>
      <rPr>
        <sz val="12"/>
        <color theme="1"/>
        <rFont val="仿宋_GB2312"/>
        <charset val="134"/>
      </rPr>
      <t>债务人以其名下位于招商局漳州开发区二区永鸿厦门湾南岸项目一期在建工程、永鸿厦门湾南岸项目二期29073</t>
    </r>
    <r>
      <rPr>
        <sz val="12"/>
        <color theme="1"/>
        <rFont val="宋体"/>
        <charset val="134"/>
      </rPr>
      <t>㎡</t>
    </r>
    <r>
      <rPr>
        <sz val="12"/>
        <color theme="1"/>
        <rFont val="仿宋_GB2312"/>
        <charset val="134"/>
      </rPr>
      <t>土地使用权、永鸿御景湾项目19886</t>
    </r>
    <r>
      <rPr>
        <sz val="12"/>
        <color theme="1"/>
        <rFont val="宋体"/>
        <charset val="134"/>
      </rPr>
      <t>㎡</t>
    </r>
    <r>
      <rPr>
        <sz val="12"/>
        <color theme="1"/>
        <rFont val="仿宋_GB2312"/>
        <charset val="134"/>
      </rPr>
      <t>土地使用权抵押担保；厦门湾南岸在建工程74套住宅（8560.41</t>
    </r>
    <r>
      <rPr>
        <sz val="12"/>
        <color theme="1"/>
        <rFont val="宋体"/>
        <charset val="134"/>
      </rPr>
      <t>㎡</t>
    </r>
    <r>
      <rPr>
        <sz val="12"/>
        <color theme="1"/>
        <rFont val="仿宋_GB2312"/>
        <charset val="134"/>
      </rPr>
      <t>）和永鸿国际花园58-61幢212个车位抵押担保；债务人100%股权质押担保；福建永鸿投资发展有限公司、林雄申及其配偶吴文、陈婷婷及其配偶林海鸿提供连带责任保证担保。</t>
    </r>
  </si>
  <si>
    <t>福州冠达明房地产开发有限公司</t>
  </si>
  <si>
    <r>
      <rPr>
        <sz val="12"/>
        <color theme="1"/>
        <rFont val="仿宋_GB2312"/>
        <charset val="134"/>
      </rPr>
      <t>借款人以位于福建省闽侯县荆溪镇桐口村11186.28</t>
    </r>
    <r>
      <rPr>
        <sz val="12"/>
        <color theme="1"/>
        <rFont val="宋体"/>
        <charset val="134"/>
      </rPr>
      <t>㎡</t>
    </r>
    <r>
      <rPr>
        <sz val="12"/>
        <color theme="1"/>
        <rFont val="仿宋_GB2312"/>
        <charset val="134"/>
      </rPr>
      <t>土地使用权抵押担保；厦门乾瑞二号投资合伙企业（有限合伙）以其持有借款人7%股权、厦门乾歌二号投资合伙企业（有限合伙）以其持有借款人63%股权质押担保；福州三盛置业有限公司、林荣滨提供连带责任保证担保。</t>
    </r>
  </si>
  <si>
    <t>江西樟树易达旅游发展有限公司</t>
  </si>
  <si>
    <t>江西省樟树市</t>
  </si>
  <si>
    <r>
      <rPr>
        <sz val="12"/>
        <color theme="1"/>
        <rFont val="仿宋_GB2312"/>
        <charset val="134"/>
      </rPr>
      <t>江西樟树易达旅游发展有限公司名下位于樟树市葛玄路南侧642亩国有土地使用权及景区在建工程和158亩景区土地使用权、福建连江县兰庭房地产有限公司名下位于连江县筱埕镇官坞村临海西路223号64.86亩土地和在建建筑物（2957.36</t>
    </r>
    <r>
      <rPr>
        <sz val="12"/>
        <color theme="1"/>
        <rFont val="宋体"/>
        <charset val="134"/>
      </rPr>
      <t>㎡</t>
    </r>
    <r>
      <rPr>
        <sz val="12"/>
        <color theme="1"/>
        <rFont val="仿宋_GB2312"/>
        <charset val="134"/>
      </rPr>
      <t>）抵押担保；江西樟树易达旅游发展有限公司出质的江西樟树“中国古海”景区门票收费权（应收账款）质押担保；陈敏华出质的福建教广传媒有限公司1000万元股权数额、陈敏华出质的福建新恒基广告有限公司1880万股股权数额、陈敏华出质的福建新恒基投资股份有限公司5253万股股权数额、范艳玲出质的福建教广传媒有限公司1000万元股权数额、范艳玲出质的福建新恒基投资股份有限公司5156万元股股权数额、福建恒信金旅投资咨询有限公司出质的福州福育广告有限公司300万元股权数额、福建恒信金旅投资咨询有限公司出质的福建易达旅行社有限公司1000万元股权数额、福州天福集团有限公司出质的江西樟树易达旅游发展有限公司25000万元股权数额质押担保；福建连江县兰庭房地产有限公司共同债务人；福建新恒基广告有限公司、福建新恒基投资股份有限公司、香港易达国际投资有限公司、陈敏华、范艳玲、福州天福集团有限公司、林雅华、江香珠保证担保。</t>
    </r>
  </si>
  <si>
    <t>破产</t>
  </si>
  <si>
    <t>标的资产清单2（基准日2026年7月31日）</t>
  </si>
  <si>
    <t>资产名称</t>
  </si>
  <si>
    <t>合伙人</t>
  </si>
  <si>
    <t>合伙企业层面担保措施</t>
  </si>
  <si>
    <t>终端持有资产</t>
  </si>
  <si>
    <t>中国东方资产管理股份有限公司持有对珠海东鹏鼎盛投资管理合伙企业（有限合伙）74.9994%优先级份额，实缴出资余额36,792.67万元；福建福晟集团有限公司对该优先级份额承担回购义务，截止2026年7月31日，应付本金余额36,792.67万元，应付利息（含违约金）余额78,194.38万元。</t>
  </si>
  <si>
    <t>中国东方资产管理股份有限公司</t>
  </si>
  <si>
    <t>1.潘伟明、陈伟红为福建福晟集团有限公司的回购义务提供连带责任保证担保。
2.福建荣德力投资有限公司以其持有的福建省万福晟房地产有限公司50%股权为福建福晟集团有限公司的回购义务提供质押担保。
3.上海世茂建设有限公司为福建福晟集团有限公司的回购义务提供连带责任保证担保。</t>
  </si>
  <si>
    <t>珠海东鹏鼎盛投资管理合伙企业（有限合伙）持有福建荣德力投资有限公司99%股权，福建荣德力投资有限公司持有福建省万福晟房地产有限公司100%股权。</t>
  </si>
  <si>
    <t>中国东方资产管理股份有限公司持有对广州市德耀鸿鼎投资合伙企业（有限合伙）39.9999%优先级份额，实缴出资余额216,000.00万元；同时对广州市德耀鸿鼎投资合伙企业（有限合伙）存在代垫费用20,381,806.86 元。</t>
  </si>
  <si>
    <t>世茂集团控股有限公司、上海世茂建设有限公司对优先级份额投资本金及收益提供差额补足不可撤销承诺</t>
  </si>
  <si>
    <t xml:space="preserve">1.广州市德耀鸿鼎投资合伙企业（有限合伙）持有对福建福晟集团有限公司、福建六建集团有限公司、福晟集团建设有限公司债权，截止2026年7月31日归属于中国东方资产管理股份有限公司的本息费合计427,0183,503.92元，其中本金2,160,000,000.00元、利息及违约金2,089,801,697.06元，代垫费用20,381,806.86元。世茂集团控股有限公司、上海世茂建设有限公司为上述借款债权提供连带责任保证担保。福建福晟集团有限公司51%股权、福建六建集团有限公司51%股权为上述借款债权提供质押担保。
2.广州市德耀鸿鼎投资合伙企业（有限合伙）持有福建福晟集团有限公司49%股权，持有福建六建集团有限公司19%股权。
</t>
  </si>
  <si>
    <t>中国东方资产管理股份有限公司持有对广州广耀天成投资合伙企业（有限合伙）36.0298%优先级份额，实缴出资余额16,206.93万元。</t>
  </si>
  <si>
    <t>和达控股集团有限公司实缴出资义务</t>
  </si>
  <si>
    <r>
      <rPr>
        <sz val="12"/>
        <color theme="1"/>
        <rFont val="仿宋_GB2312"/>
        <charset val="134"/>
      </rPr>
      <t>1.广州广耀天成投资合伙企业（有限合伙）持有青岛和达博远科技有限公司99.9%股权。青岛和达博远科技有限公司名下持有坐落于山东省青岛市黄岛区星海滩路111号青岛国际虚拟现实（VR）产业园共计6栋商业办公楼，总建筑面积117,231.17</t>
    </r>
    <r>
      <rPr>
        <sz val="12"/>
        <color theme="1"/>
        <rFont val="宋体"/>
        <charset val="134"/>
      </rPr>
      <t>㎡</t>
    </r>
    <r>
      <rPr>
        <sz val="12"/>
        <color theme="1"/>
        <rFont val="仿宋_GB2312"/>
        <charset val="134"/>
      </rPr>
      <t>。2.广州广耀天成投资合伙企业（有限合伙）持有对青岛和达博远科技有限公司债权，截止2026年7月31日本息合计303,912,958.59元，其中本金225,286,464.58元、利息（含违约金）78,626,494.01万元。
青岛和达昶平置业有限公司作为上述债务共同债务人，并提供坐落于山东省青岛市平度凤台街道办事处朝阳路67号“和达</t>
    </r>
    <r>
      <rPr>
        <sz val="12"/>
        <color theme="1"/>
        <rFont val="Times New Roman"/>
        <charset val="134"/>
      </rPr>
      <t>•</t>
    </r>
    <r>
      <rPr>
        <sz val="12"/>
        <color theme="1"/>
        <rFont val="仿宋_GB2312"/>
        <charset val="134"/>
      </rPr>
      <t>朗园”项目27套住宅合计3,153.78</t>
    </r>
    <r>
      <rPr>
        <sz val="12"/>
        <color theme="1"/>
        <rFont val="宋体"/>
        <charset val="134"/>
      </rPr>
      <t>㎡</t>
    </r>
    <r>
      <rPr>
        <sz val="12"/>
        <color theme="1"/>
        <rFont val="仿宋_GB2312"/>
        <charset val="134"/>
      </rPr>
      <t xml:space="preserve">抵押。
青岛和达博丰实业有限公司承担连带责任保证担保。
</t>
    </r>
  </si>
  <si>
    <t>中国东方资产管理股份有限公司持有对深圳市方盈瑞富投资管理合伙企业（有限合伙）99.9993%优先级份额，实缴出资余额126,990万元。</t>
  </si>
  <si>
    <t>无</t>
  </si>
  <si>
    <r>
      <rPr>
        <sz val="12"/>
        <color theme="1"/>
        <rFont val="仿宋_GB2312"/>
        <charset val="134"/>
      </rPr>
      <t>1.深圳市方盈瑞富投资管理合伙企业（有限合伙）持有福建福晟东升房地产开发有限公司90%股权，福建福晟集团有限公司对该股权具有回购义务。
2.深圳市方盈瑞富投资管理合伙企业（有限合伙）持有对福建福晟东升房地产开发有限公司债权，截止2026年7月31日本息合计1,738,614,931.25元，其中本金1,088,000,000元，利息（含违约金）650,614,931.25元。担保措施为：福建福晟东升房地产开发有限公司10%股权质押担保；福州市仓山区东升街道福晟榕华里中心534个安置房车位抵押，福州市仓山区建新南路福晟奥园项目388个车位抵押；福建福晟集团有限公司、上海世茂建设有限公司、潘伟明、陈伟红提供连带责任保证担保。
3.深圳市方盈瑞富投资管理合伙企业（有限合伙）持有福州市仓山区东升街道福晟榕华里中心5,731.48</t>
    </r>
    <r>
      <rPr>
        <sz val="12"/>
        <color theme="1"/>
        <rFont val="宋体"/>
        <charset val="134"/>
      </rPr>
      <t>㎡商业及</t>
    </r>
    <r>
      <rPr>
        <sz val="12"/>
        <color theme="1"/>
        <rFont val="仿宋_GB2312"/>
        <charset val="134"/>
      </rPr>
      <t>130个地下车位。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</si>
</sst>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0">
    <font>
      <sz val="11"/>
      <color theme="1"/>
      <name val="宋体"/>
      <charset val="134"/>
      <scheme val="minor"/>
    </font>
    <font>
      <sz val="12"/>
      <color theme="1"/>
      <name val="仿宋_GB2312"/>
      <charset val="134"/>
    </font>
    <font>
      <sz val="18"/>
      <color theme="1"/>
      <name val="宋体"/>
      <charset val="134"/>
      <scheme val="minor"/>
    </font>
    <font>
      <b/>
      <sz val="16"/>
      <name val="宋体"/>
      <charset val="134"/>
      <scheme val="minor"/>
    </font>
    <font>
      <sz val="12"/>
      <name val="宋体"/>
      <charset val="134"/>
      <scheme val="minor"/>
    </font>
    <font>
      <sz val="10"/>
      <name val="宋体"/>
      <charset val="134"/>
      <scheme val="minor"/>
    </font>
    <font>
      <b/>
      <sz val="16"/>
      <name val="宋体"/>
      <charset val="134"/>
    </font>
    <font>
      <sz val="12"/>
      <name val="宋体"/>
      <charset val="134"/>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xf numFmtId="0" fontId="0" fillId="0" borderId="0"/>
  </cellStyleXfs>
  <cellXfs count="52">
    <xf numFmtId="0" fontId="0" fillId="0" borderId="0" xfId="0">
      <alignment vertical="center"/>
    </xf>
    <xf numFmtId="0" fontId="0" fillId="0" borderId="1" xfId="0" applyFont="1" applyFill="1" applyBorder="1" applyAlignment="1">
      <alignment horizont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4" fontId="0" fillId="0" borderId="0" xfId="0" applyNumberFormat="1">
      <alignment vertical="center"/>
    </xf>
    <xf numFmtId="176" fontId="0" fillId="0" borderId="0" xfId="0" applyNumberFormat="1">
      <alignment vertical="center"/>
    </xf>
    <xf numFmtId="43" fontId="0" fillId="0" borderId="0" xfId="0" applyNumberFormat="1">
      <alignment vertical="center"/>
    </xf>
    <xf numFmtId="0" fontId="2" fillId="0" borderId="0" xfId="0" applyFont="1" applyFill="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1" fillId="0" borderId="0" xfId="0" applyFont="1" applyFill="1" applyBorder="1" applyAlignment="1">
      <alignment horizontal="center" vertical="center" wrapText="1"/>
    </xf>
    <xf numFmtId="0" fontId="1" fillId="0" borderId="7" xfId="0" applyFont="1" applyFill="1" applyBorder="1" applyAlignment="1">
      <alignment horizontal="center" vertical="center" wrapText="1"/>
    </xf>
    <xf numFmtId="43" fontId="1" fillId="0" borderId="7"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0" borderId="7" xfId="0" applyFont="1" applyFill="1" applyBorder="1" applyAlignment="1">
      <alignment horizontal="justify" vertical="center" wrapText="1"/>
    </xf>
    <xf numFmtId="43" fontId="2" fillId="0" borderId="7" xfId="0" applyNumberFormat="1" applyFont="1" applyBorder="1" applyAlignment="1">
      <alignment horizontal="left" vertical="center"/>
    </xf>
    <xf numFmtId="0" fontId="2" fillId="0" borderId="7" xfId="0" applyFont="1" applyBorder="1">
      <alignment vertical="center"/>
    </xf>
    <xf numFmtId="0" fontId="3" fillId="0" borderId="0" xfId="0" applyFont="1" applyAlignment="1">
      <alignment horizontal="center" vertical="center"/>
    </xf>
    <xf numFmtId="0" fontId="4" fillId="0" borderId="0" xfId="0" applyFont="1" applyFill="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177" fontId="5" fillId="0" borderId="0" xfId="0" applyNumberFormat="1" applyFont="1" applyAlignment="1">
      <alignment horizontal="center" vertical="center"/>
    </xf>
    <xf numFmtId="10" fontId="5" fillId="0" borderId="0" xfId="0" applyNumberFormat="1" applyFont="1" applyAlignment="1">
      <alignment horizontal="center" vertical="center"/>
    </xf>
    <xf numFmtId="0" fontId="3" fillId="0" borderId="7"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Border="1" applyAlignment="1">
      <alignment horizontal="center" vertical="center" wrapText="1"/>
    </xf>
    <xf numFmtId="177" fontId="6" fillId="0" borderId="7" xfId="0" applyNumberFormat="1"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left" vertical="center" wrapText="1"/>
    </xf>
    <xf numFmtId="177" fontId="7" fillId="0" borderId="7" xfId="0" applyNumberFormat="1" applyFont="1" applyFill="1" applyBorder="1" applyAlignment="1">
      <alignment horizontal="center" vertical="center" wrapText="1"/>
    </xf>
    <xf numFmtId="0" fontId="4" fillId="0" borderId="7" xfId="0" applyFont="1" applyBorder="1" applyAlignment="1">
      <alignment horizontal="left" vertical="center" wrapText="1"/>
    </xf>
    <xf numFmtId="177" fontId="4" fillId="0" borderId="7"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4" fillId="0" borderId="7" xfId="0" applyNumberFormat="1" applyFont="1" applyBorder="1" applyAlignment="1">
      <alignment horizontal="center" vertical="center"/>
    </xf>
    <xf numFmtId="0" fontId="3" fillId="0" borderId="7" xfId="0" applyFont="1" applyBorder="1" applyAlignment="1">
      <alignment horizontal="center" vertical="center"/>
    </xf>
    <xf numFmtId="10" fontId="3" fillId="0" borderId="7" xfId="0" applyNumberFormat="1" applyFont="1" applyBorder="1" applyAlignment="1">
      <alignment horizontal="center" vertical="center"/>
    </xf>
    <xf numFmtId="0" fontId="4" fillId="0" borderId="7" xfId="50" applyFont="1" applyFill="1" applyBorder="1" applyAlignment="1">
      <alignment horizontal="left" vertical="center" wrapText="1"/>
    </xf>
    <xf numFmtId="31" fontId="4" fillId="0" borderId="7" xfId="0" applyNumberFormat="1" applyFont="1" applyFill="1" applyBorder="1" applyAlignment="1">
      <alignment horizontal="left" vertical="center" wrapText="1"/>
    </xf>
    <xf numFmtId="10" fontId="4" fillId="0" borderId="7" xfId="0" applyNumberFormat="1"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xf>
    <xf numFmtId="10" fontId="5" fillId="0" borderId="7" xfId="0" applyNumberFormat="1"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3" xfId="50"/>
  </cellStyles>
  <tableStyles count="0" defaultTableStyle="TableStyleMedium2" defaultPivotStyle="PivotStyleLight16"/>
  <colors>
    <mruColors>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8"/>
  <sheetViews>
    <sheetView workbookViewId="0">
      <pane xSplit="2" ySplit="1" topLeftCell="E2" activePane="bottomRight" state="frozen"/>
      <selection/>
      <selection pane="topRight"/>
      <selection pane="bottomLeft"/>
      <selection pane="bottomRight" activeCell="I5" sqref="I5"/>
    </sheetView>
  </sheetViews>
  <sheetFormatPr defaultColWidth="9" defaultRowHeight="13.5" outlineLevelRow="7"/>
  <cols>
    <col min="1" max="1" width="4.625" style="26" customWidth="1"/>
    <col min="2" max="2" width="23" style="26" customWidth="1"/>
    <col min="3" max="3" width="19.625" style="27" customWidth="1"/>
    <col min="4" max="4" width="27.625" style="28" customWidth="1"/>
    <col min="5" max="5" width="17.375" style="27" customWidth="1"/>
    <col min="6" max="6" width="15.5" style="27" customWidth="1"/>
    <col min="7" max="7" width="14.625" style="29" customWidth="1"/>
    <col min="8" max="8" width="14.25" style="29" customWidth="1"/>
    <col min="9" max="9" width="39.625" style="28" customWidth="1"/>
    <col min="10" max="10" width="14.875" style="26" customWidth="1"/>
    <col min="11" max="11" width="9.625" style="30" customWidth="1"/>
    <col min="12" max="12" width="17.625" style="26" customWidth="1"/>
    <col min="13" max="13" width="16.625" style="26" customWidth="1"/>
    <col min="14" max="16380" width="9" style="26"/>
  </cols>
  <sheetData>
    <row r="1" s="23" customFormat="1" ht="44.1" customHeight="1" spans="1:13">
      <c r="A1" s="31" t="s">
        <v>0</v>
      </c>
      <c r="B1" s="32" t="s">
        <v>1</v>
      </c>
      <c r="C1" s="33" t="s">
        <v>2</v>
      </c>
      <c r="D1" s="33" t="s">
        <v>3</v>
      </c>
      <c r="E1" s="33" t="s">
        <v>4</v>
      </c>
      <c r="F1" s="33" t="s">
        <v>5</v>
      </c>
      <c r="G1" s="34" t="s">
        <v>6</v>
      </c>
      <c r="H1" s="34" t="s">
        <v>7</v>
      </c>
      <c r="I1" s="31" t="s">
        <v>8</v>
      </c>
      <c r="J1" s="44" t="s">
        <v>9</v>
      </c>
      <c r="K1" s="45" t="s">
        <v>10</v>
      </c>
      <c r="L1" s="44" t="s">
        <v>11</v>
      </c>
      <c r="M1" s="44" t="s">
        <v>12</v>
      </c>
    </row>
    <row r="2" s="24" customFormat="1" ht="80.1" customHeight="1" spans="1:13">
      <c r="A2" s="35">
        <v>1</v>
      </c>
      <c r="B2" s="36" t="s">
        <v>13</v>
      </c>
      <c r="C2" s="36" t="s">
        <v>14</v>
      </c>
      <c r="D2" s="36" t="s">
        <v>15</v>
      </c>
      <c r="E2" s="36" t="s">
        <v>16</v>
      </c>
      <c r="F2" s="36" t="s">
        <v>17</v>
      </c>
      <c r="G2" s="37">
        <v>49951079.04</v>
      </c>
      <c r="H2" s="37">
        <v>75500219.82</v>
      </c>
      <c r="I2" s="46" t="s">
        <v>18</v>
      </c>
      <c r="J2" s="47">
        <v>46101</v>
      </c>
      <c r="K2" s="48">
        <f>G2/$G$7</f>
        <v>0.285256628984127</v>
      </c>
      <c r="L2" s="46" t="s">
        <v>19</v>
      </c>
      <c r="M2" s="36" t="s">
        <v>20</v>
      </c>
    </row>
    <row r="3" s="24" customFormat="1" ht="85.5" spans="1:13">
      <c r="A3" s="35">
        <v>2</v>
      </c>
      <c r="B3" s="36" t="s">
        <v>21</v>
      </c>
      <c r="C3" s="36" t="s">
        <v>22</v>
      </c>
      <c r="D3" s="36" t="s">
        <v>23</v>
      </c>
      <c r="E3" s="36" t="s">
        <v>24</v>
      </c>
      <c r="F3" s="36" t="s">
        <v>17</v>
      </c>
      <c r="G3" s="37">
        <v>49951079.04</v>
      </c>
      <c r="H3" s="37">
        <v>75529723.77</v>
      </c>
      <c r="I3" s="46" t="s">
        <v>25</v>
      </c>
      <c r="J3" s="47">
        <v>46101</v>
      </c>
      <c r="K3" s="48">
        <f>G3/$G$7</f>
        <v>0.285256628984127</v>
      </c>
      <c r="L3" s="46" t="s">
        <v>19</v>
      </c>
      <c r="M3" s="36" t="s">
        <v>20</v>
      </c>
    </row>
    <row r="4" s="24" customFormat="1" ht="99.75" spans="1:13">
      <c r="A4" s="35">
        <v>3</v>
      </c>
      <c r="B4" s="36" t="s">
        <v>26</v>
      </c>
      <c r="C4" s="36" t="s">
        <v>27</v>
      </c>
      <c r="D4" s="36" t="s">
        <v>28</v>
      </c>
      <c r="E4" s="36" t="s">
        <v>29</v>
      </c>
      <c r="F4" s="36" t="s">
        <v>17</v>
      </c>
      <c r="G4" s="37">
        <v>27296898.73</v>
      </c>
      <c r="H4" s="37">
        <v>77188782.83</v>
      </c>
      <c r="I4" s="46" t="s">
        <v>30</v>
      </c>
      <c r="J4" s="47">
        <v>46101</v>
      </c>
      <c r="K4" s="48">
        <f>G4/$G$7</f>
        <v>0.155884947094046</v>
      </c>
      <c r="L4" s="46" t="s">
        <v>19</v>
      </c>
      <c r="M4" s="36" t="s">
        <v>20</v>
      </c>
    </row>
    <row r="5" s="25" customFormat="1" ht="120.95" customHeight="1" spans="1:13">
      <c r="A5" s="35">
        <v>4</v>
      </c>
      <c r="B5" s="36" t="s">
        <v>31</v>
      </c>
      <c r="C5" s="38" t="s">
        <v>32</v>
      </c>
      <c r="D5" s="38" t="s">
        <v>33</v>
      </c>
      <c r="E5" s="38" t="s">
        <v>34</v>
      </c>
      <c r="F5" s="36" t="s">
        <v>17</v>
      </c>
      <c r="G5" s="37">
        <v>18000000</v>
      </c>
      <c r="H5" s="39">
        <v>30121418.79</v>
      </c>
      <c r="I5" s="46" t="s">
        <v>35</v>
      </c>
      <c r="J5" s="47">
        <v>46101</v>
      </c>
      <c r="K5" s="48">
        <f>G5/$G$7</f>
        <v>0.102792961040993</v>
      </c>
      <c r="L5" s="46" t="s">
        <v>36</v>
      </c>
      <c r="M5" s="38" t="s">
        <v>37</v>
      </c>
    </row>
    <row r="6" s="25" customFormat="1" ht="99.75" spans="1:13">
      <c r="A6" s="35">
        <v>5</v>
      </c>
      <c r="B6" s="36" t="s">
        <v>38</v>
      </c>
      <c r="C6" s="38" t="s">
        <v>39</v>
      </c>
      <c r="D6" s="38" t="s">
        <v>40</v>
      </c>
      <c r="E6" s="38" t="s">
        <v>41</v>
      </c>
      <c r="F6" s="36" t="s">
        <v>17</v>
      </c>
      <c r="G6" s="37">
        <v>29910209.6</v>
      </c>
      <c r="H6" s="39">
        <v>43691442.16</v>
      </c>
      <c r="I6" s="46" t="s">
        <v>42</v>
      </c>
      <c r="J6" s="47">
        <v>46101</v>
      </c>
      <c r="K6" s="48">
        <f>G6/$G$7</f>
        <v>0.170808833896708</v>
      </c>
      <c r="L6" s="46" t="s">
        <v>19</v>
      </c>
      <c r="M6" s="38" t="s">
        <v>43</v>
      </c>
    </row>
    <row r="7" ht="26.1" customHeight="1" spans="1:13">
      <c r="A7" s="40" t="s">
        <v>44</v>
      </c>
      <c r="B7" s="41"/>
      <c r="C7" s="41"/>
      <c r="D7" s="41"/>
      <c r="E7" s="41"/>
      <c r="F7" s="42"/>
      <c r="G7" s="43">
        <f>SUM(G2:G6)</f>
        <v>175109266.41</v>
      </c>
      <c r="H7" s="43">
        <f>SUM(H2:H6)</f>
        <v>302031587.37</v>
      </c>
      <c r="I7" s="49"/>
      <c r="J7" s="50"/>
      <c r="K7" s="51">
        <f>SUM(K2:K6)</f>
        <v>1</v>
      </c>
      <c r="L7" s="50"/>
      <c r="M7" s="50"/>
    </row>
    <row r="8" spans="8:8">
      <c r="H8" s="29">
        <f>G7+H7</f>
        <v>477140853.78</v>
      </c>
    </row>
  </sheetData>
  <mergeCells count="1">
    <mergeCell ref="A7:F7"/>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15"/>
  <sheetViews>
    <sheetView tabSelected="1" workbookViewId="0">
      <selection activeCell="A14" sqref="A14"/>
    </sheetView>
  </sheetViews>
  <sheetFormatPr defaultColWidth="9" defaultRowHeight="22.5"/>
  <cols>
    <col min="1" max="1" width="6.25" style="11" customWidth="1"/>
    <col min="2" max="2" width="36.75" style="12" customWidth="1"/>
    <col min="3" max="3" width="13.875" style="11" customWidth="1"/>
    <col min="4" max="4" width="11.125" style="11" customWidth="1"/>
    <col min="5" max="6" width="25.75" style="11" customWidth="1"/>
    <col min="7" max="8" width="24" style="11" customWidth="1"/>
    <col min="9" max="9" width="58.25" style="12" customWidth="1"/>
    <col min="10" max="10" width="14.25" style="11" customWidth="1"/>
    <col min="11" max="16384" width="9" style="11"/>
  </cols>
  <sheetData>
    <row r="1" spans="1:10">
      <c r="A1" s="13" t="s">
        <v>45</v>
      </c>
      <c r="B1" s="13"/>
      <c r="C1" s="13"/>
      <c r="D1" s="13"/>
      <c r="E1" s="13"/>
      <c r="F1" s="13"/>
      <c r="G1" s="13"/>
      <c r="H1" s="13"/>
      <c r="I1" s="13"/>
      <c r="J1" s="5"/>
    </row>
    <row r="2" s="10" customFormat="1" ht="60" customHeight="1" spans="1:10">
      <c r="A2" s="14" t="s">
        <v>0</v>
      </c>
      <c r="B2" s="14" t="s">
        <v>46</v>
      </c>
      <c r="C2" s="14" t="s">
        <v>47</v>
      </c>
      <c r="D2" s="14" t="s">
        <v>48</v>
      </c>
      <c r="E2" s="14" t="s">
        <v>49</v>
      </c>
      <c r="F2" s="14" t="s">
        <v>50</v>
      </c>
      <c r="G2" s="14" t="s">
        <v>51</v>
      </c>
      <c r="H2" s="14" t="s">
        <v>44</v>
      </c>
      <c r="I2" s="14" t="s">
        <v>52</v>
      </c>
      <c r="J2" s="14" t="s">
        <v>53</v>
      </c>
    </row>
    <row r="3" ht="85.5" spans="1:10">
      <c r="A3" s="14">
        <v>1</v>
      </c>
      <c r="B3" s="14" t="s">
        <v>54</v>
      </c>
      <c r="C3" s="14" t="s">
        <v>55</v>
      </c>
      <c r="D3" s="14" t="s">
        <v>56</v>
      </c>
      <c r="E3" s="15">
        <v>190982697.62</v>
      </c>
      <c r="F3" s="15">
        <v>335682793.367065</v>
      </c>
      <c r="G3" s="15">
        <v>114867</v>
      </c>
      <c r="H3" s="15">
        <f t="shared" ref="H3:H14" si="0">E3+F3+G3</f>
        <v>526780357.987065</v>
      </c>
      <c r="I3" s="19" t="s">
        <v>57</v>
      </c>
      <c r="J3" s="14" t="s">
        <v>58</v>
      </c>
    </row>
    <row r="4" ht="57" spans="1:10">
      <c r="A4" s="14">
        <v>2</v>
      </c>
      <c r="B4" s="14" t="s">
        <v>59</v>
      </c>
      <c r="C4" s="14" t="s">
        <v>55</v>
      </c>
      <c r="D4" s="14" t="s">
        <v>56</v>
      </c>
      <c r="E4" s="15">
        <v>415748460.42</v>
      </c>
      <c r="F4" s="15">
        <v>524058832.71588</v>
      </c>
      <c r="G4" s="15">
        <v>207200</v>
      </c>
      <c r="H4" s="15">
        <f t="shared" si="0"/>
        <v>940014493.13588</v>
      </c>
      <c r="I4" s="19" t="s">
        <v>60</v>
      </c>
      <c r="J4" s="14" t="s">
        <v>58</v>
      </c>
    </row>
    <row r="5" ht="114" spans="1:10">
      <c r="A5" s="14">
        <v>3</v>
      </c>
      <c r="B5" s="14" t="s">
        <v>61</v>
      </c>
      <c r="C5" s="14" t="s">
        <v>62</v>
      </c>
      <c r="D5" s="14" t="s">
        <v>56</v>
      </c>
      <c r="E5" s="15">
        <v>733930341.82</v>
      </c>
      <c r="F5" s="15">
        <v>976380009.737373</v>
      </c>
      <c r="G5" s="15">
        <v>633392.15</v>
      </c>
      <c r="H5" s="15">
        <f t="shared" si="0"/>
        <v>1710943743.70737</v>
      </c>
      <c r="I5" s="19" t="s">
        <v>63</v>
      </c>
      <c r="J5" s="14" t="s">
        <v>58</v>
      </c>
    </row>
    <row r="6" ht="57" spans="1:10">
      <c r="A6" s="14">
        <v>4</v>
      </c>
      <c r="B6" s="14" t="s">
        <v>64</v>
      </c>
      <c r="C6" s="14" t="s">
        <v>62</v>
      </c>
      <c r="D6" s="14" t="s">
        <v>56</v>
      </c>
      <c r="E6" s="15">
        <v>261521124.88</v>
      </c>
      <c r="F6" s="15">
        <v>342475397.442853</v>
      </c>
      <c r="G6" s="15">
        <v>0</v>
      </c>
      <c r="H6" s="15">
        <f t="shared" si="0"/>
        <v>603996522.322853</v>
      </c>
      <c r="I6" s="19" t="s">
        <v>65</v>
      </c>
      <c r="J6" s="14" t="s">
        <v>58</v>
      </c>
    </row>
    <row r="7" ht="99.75" spans="1:10">
      <c r="A7" s="14">
        <v>5</v>
      </c>
      <c r="B7" s="14" t="s">
        <v>66</v>
      </c>
      <c r="C7" s="14" t="s">
        <v>55</v>
      </c>
      <c r="D7" s="14" t="s">
        <v>56</v>
      </c>
      <c r="E7" s="15">
        <v>300000000</v>
      </c>
      <c r="F7" s="15">
        <v>417383333.33</v>
      </c>
      <c r="G7" s="15">
        <v>2770031.46</v>
      </c>
      <c r="H7" s="15">
        <f t="shared" si="0"/>
        <v>720153364.79</v>
      </c>
      <c r="I7" s="19" t="s">
        <v>67</v>
      </c>
      <c r="J7" s="14" t="s">
        <v>58</v>
      </c>
    </row>
    <row r="8" s="11" customFormat="1" ht="99.75" spans="1:10">
      <c r="A8" s="14">
        <v>6</v>
      </c>
      <c r="B8" s="14" t="s">
        <v>68</v>
      </c>
      <c r="C8" s="14" t="s">
        <v>69</v>
      </c>
      <c r="D8" s="14" t="s">
        <v>56</v>
      </c>
      <c r="E8" s="15">
        <v>462178179.17</v>
      </c>
      <c r="F8" s="15">
        <v>633908679.45344</v>
      </c>
      <c r="G8" s="15">
        <v>5000000</v>
      </c>
      <c r="H8" s="15">
        <f t="shared" si="0"/>
        <v>1101086858.62344</v>
      </c>
      <c r="I8" s="19" t="s">
        <v>70</v>
      </c>
      <c r="J8" s="14" t="s">
        <v>71</v>
      </c>
    </row>
    <row r="9" s="11" customFormat="1" ht="114" spans="1:10">
      <c r="A9" s="14">
        <v>7</v>
      </c>
      <c r="B9" s="14" t="s">
        <v>72</v>
      </c>
      <c r="C9" s="14" t="s">
        <v>73</v>
      </c>
      <c r="D9" s="14" t="s">
        <v>56</v>
      </c>
      <c r="E9" s="15">
        <v>868217080.76</v>
      </c>
      <c r="F9" s="15">
        <v>1288458305.63424</v>
      </c>
      <c r="G9" s="15">
        <v>1500000</v>
      </c>
      <c r="H9" s="15">
        <f t="shared" si="0"/>
        <v>2158175386.39424</v>
      </c>
      <c r="I9" s="19" t="s">
        <v>74</v>
      </c>
      <c r="J9" s="14" t="s">
        <v>71</v>
      </c>
    </row>
    <row r="10" s="11" customFormat="1" ht="114" spans="1:10">
      <c r="A10" s="14">
        <v>8</v>
      </c>
      <c r="B10" s="14" t="s">
        <v>75</v>
      </c>
      <c r="C10" s="14" t="s">
        <v>73</v>
      </c>
      <c r="D10" s="14" t="s">
        <v>56</v>
      </c>
      <c r="E10" s="15">
        <v>175000000</v>
      </c>
      <c r="F10" s="15">
        <v>209584714.52</v>
      </c>
      <c r="G10" s="15">
        <v>82545</v>
      </c>
      <c r="H10" s="15">
        <f t="shared" si="0"/>
        <v>384667259.52</v>
      </c>
      <c r="I10" s="19" t="s">
        <v>76</v>
      </c>
      <c r="J10" s="14" t="s">
        <v>71</v>
      </c>
    </row>
    <row r="11" s="11" customFormat="1" ht="71.25" spans="1:10">
      <c r="A11" s="14">
        <v>9</v>
      </c>
      <c r="B11" s="14" t="s">
        <v>77</v>
      </c>
      <c r="C11" s="14" t="s">
        <v>55</v>
      </c>
      <c r="D11" s="14" t="s">
        <v>56</v>
      </c>
      <c r="E11" s="15">
        <v>98234682.77</v>
      </c>
      <c r="F11" s="15">
        <v>112362683.09</v>
      </c>
      <c r="G11" s="15">
        <v>512881.96</v>
      </c>
      <c r="H11" s="15">
        <f t="shared" si="0"/>
        <v>211110247.82</v>
      </c>
      <c r="I11" s="19" t="s">
        <v>78</v>
      </c>
      <c r="J11" s="14" t="s">
        <v>79</v>
      </c>
    </row>
    <row r="12" s="11" customFormat="1" ht="99.75" spans="1:10">
      <c r="A12" s="14">
        <v>10</v>
      </c>
      <c r="B12" s="14" t="s">
        <v>80</v>
      </c>
      <c r="C12" s="14" t="s">
        <v>81</v>
      </c>
      <c r="D12" s="14" t="s">
        <v>56</v>
      </c>
      <c r="E12" s="15">
        <v>415000000</v>
      </c>
      <c r="F12" s="15">
        <v>353423236.31</v>
      </c>
      <c r="G12" s="15">
        <v>314872</v>
      </c>
      <c r="H12" s="15">
        <f t="shared" si="0"/>
        <v>768738108.31</v>
      </c>
      <c r="I12" s="20" t="s">
        <v>82</v>
      </c>
      <c r="J12" s="14" t="s">
        <v>71</v>
      </c>
    </row>
    <row r="13" s="11" customFormat="1" ht="71.25" spans="1:10">
      <c r="A13" s="14">
        <v>11</v>
      </c>
      <c r="B13" s="14" t="s">
        <v>83</v>
      </c>
      <c r="C13" s="14" t="s">
        <v>55</v>
      </c>
      <c r="D13" s="14" t="s">
        <v>56</v>
      </c>
      <c r="E13" s="15">
        <v>136818329.34</v>
      </c>
      <c r="F13" s="15">
        <v>231076628.58996</v>
      </c>
      <c r="G13" s="15">
        <v>105000</v>
      </c>
      <c r="H13" s="15">
        <f t="shared" si="0"/>
        <v>367999957.92996</v>
      </c>
      <c r="I13" s="20" t="s">
        <v>84</v>
      </c>
      <c r="J13" s="14" t="s">
        <v>79</v>
      </c>
    </row>
    <row r="14" s="11" customFormat="1" ht="269" customHeight="1" spans="1:10">
      <c r="A14" s="14">
        <v>12</v>
      </c>
      <c r="B14" s="14" t="s">
        <v>85</v>
      </c>
      <c r="C14" s="14" t="s">
        <v>86</v>
      </c>
      <c r="D14" s="14" t="s">
        <v>56</v>
      </c>
      <c r="E14" s="15">
        <v>450864700</v>
      </c>
      <c r="F14" s="15">
        <v>201558006.47</v>
      </c>
      <c r="G14" s="15">
        <v>232860</v>
      </c>
      <c r="H14" s="15">
        <f t="shared" si="0"/>
        <v>652655566.47</v>
      </c>
      <c r="I14" s="20" t="s">
        <v>87</v>
      </c>
      <c r="J14" s="14" t="s">
        <v>88</v>
      </c>
    </row>
    <row r="15" spans="1:10">
      <c r="A15" s="16" t="s">
        <v>44</v>
      </c>
      <c r="B15" s="17"/>
      <c r="C15" s="17"/>
      <c r="D15" s="18"/>
      <c r="E15" s="15">
        <f>SUM(E3:E14)</f>
        <v>4508495596.78</v>
      </c>
      <c r="F15" s="15">
        <f>SUM(F3:F14)</f>
        <v>5626352620.66081</v>
      </c>
      <c r="G15" s="15">
        <f>SUM(G3:G14)</f>
        <v>11473649.57</v>
      </c>
      <c r="H15" s="15">
        <f>SUBTOTAL(9,H3:H14)</f>
        <v>10146321867.0108</v>
      </c>
      <c r="I15" s="21"/>
      <c r="J15" s="22"/>
    </row>
  </sheetData>
  <autoFilter xmlns:etc="http://www.wps.cn/officeDocument/2017/etCustomData" ref="A2:J15" etc:filterBottomFollowUsedRange="0">
    <extLst/>
  </autoFilter>
  <mergeCells count="2">
    <mergeCell ref="A1:J1"/>
    <mergeCell ref="A15:D15"/>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E9"/>
  <sheetViews>
    <sheetView workbookViewId="0">
      <selection activeCell="B6" sqref="B6"/>
    </sheetView>
  </sheetViews>
  <sheetFormatPr defaultColWidth="9" defaultRowHeight="13.5" outlineLevelCol="4"/>
  <cols>
    <col min="2" max="2" width="12.625"/>
    <col min="4" max="4" width="19.5" customWidth="1"/>
    <col min="5" max="5" width="55.625" customWidth="1"/>
  </cols>
  <sheetData>
    <row r="1" ht="14.25" spans="1:5">
      <c r="A1" s="1" t="s">
        <v>89</v>
      </c>
      <c r="B1" s="1"/>
      <c r="C1" s="1"/>
      <c r="D1" s="1"/>
      <c r="E1" s="1"/>
    </row>
    <row r="2" ht="29.25" spans="1:5">
      <c r="A2" s="2" t="s">
        <v>0</v>
      </c>
      <c r="B2" s="3" t="s">
        <v>90</v>
      </c>
      <c r="C2" s="3" t="s">
        <v>91</v>
      </c>
      <c r="D2" s="3" t="s">
        <v>92</v>
      </c>
      <c r="E2" s="3" t="s">
        <v>93</v>
      </c>
    </row>
    <row r="3" ht="328.5" spans="1:5">
      <c r="A3" s="4">
        <v>1</v>
      </c>
      <c r="B3" s="4" t="s">
        <v>94</v>
      </c>
      <c r="C3" s="4" t="s">
        <v>95</v>
      </c>
      <c r="D3" s="5" t="s">
        <v>96</v>
      </c>
      <c r="E3" s="6" t="s">
        <v>97</v>
      </c>
    </row>
    <row r="4" ht="243" spans="1:5">
      <c r="A4" s="4">
        <v>2</v>
      </c>
      <c r="B4" s="4" t="s">
        <v>98</v>
      </c>
      <c r="C4" s="4" t="s">
        <v>95</v>
      </c>
      <c r="D4" s="3" t="s">
        <v>99</v>
      </c>
      <c r="E4" s="6" t="s">
        <v>100</v>
      </c>
    </row>
    <row r="5" ht="187.5" spans="1:5">
      <c r="A5" s="4">
        <v>3</v>
      </c>
      <c r="B5" s="4" t="s">
        <v>101</v>
      </c>
      <c r="C5" s="4" t="s">
        <v>95</v>
      </c>
      <c r="D5" s="3" t="s">
        <v>102</v>
      </c>
      <c r="E5" s="6" t="s">
        <v>103</v>
      </c>
    </row>
    <row r="6" customFormat="1" ht="200.25" spans="1:5">
      <c r="A6" s="4">
        <v>4</v>
      </c>
      <c r="B6" s="4" t="s">
        <v>104</v>
      </c>
      <c r="C6" s="4" t="s">
        <v>95</v>
      </c>
      <c r="D6" s="3" t="s">
        <v>105</v>
      </c>
      <c r="E6" s="6" t="s">
        <v>106</v>
      </c>
    </row>
    <row r="7" spans="2:2">
      <c r="B7" s="7"/>
    </row>
    <row r="8" spans="2:2">
      <c r="B8" s="8"/>
    </row>
    <row r="9" spans="2:2">
      <c r="B9" s="9"/>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1</vt:lpstr>
      <vt:lpstr>债权资产</vt:lpstr>
      <vt:lpstr>其他资产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dc:creator>
  <cp:lastModifiedBy>谢婷</cp:lastModifiedBy>
  <dcterms:created xsi:type="dcterms:W3CDTF">2025-08-27T01:02:00Z</dcterms:created>
  <dcterms:modified xsi:type="dcterms:W3CDTF">2026-09-02T10:51:27Z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2052-12.8.2.18606</vt:lpwstr>
  </property>
  <property fmtid="{D5CDD505-2E9C-101B-9397-08002B2CF9AE}" pid="3" name="ICV">
    <vt:lpwstr>0466DB5CDB9B4EA4AC830E96BE91A7E6_13</vt:lpwstr>
  </property>
  <property fmtid="{D5CDD505-2E9C-101B-9397-08002B2CF9AE}" pid="4" name="SV_QUERY_LIST_4F35BF76-6C0D-4D9B-82B2-816C12CF3733">
    <vt:lpwstr>empty_477D106A-C0D6-4607-AEBD-E2C9D60EA279</vt:lpwstr>
  </property>
</Properties>
</file>